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m.Frank\Documents\Personal\1 ENCORE\"/>
    </mc:Choice>
  </mc:AlternateContent>
  <workbookProtection workbookAlgorithmName="SHA-512" workbookHashValue="93GrmtB+L7IUpbHbuOUTjEe9OkXv0GNeu0afOdZmC5WT/rOQrxg/A9ms3PRCSFZi/cK6lXHG5Gs9EwwfZQqARg==" workbookSaltValue="/nSyrdyK+T6NIG8/LbFCNQ==" workbookSpinCount="100000" lockStructure="1"/>
  <bookViews>
    <workbookView xWindow="0" yWindow="0" windowWidth="22500" windowHeight="10215"/>
  </bookViews>
  <sheets>
    <sheet name="Value Calculator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  <c r="B17" i="2" l="1"/>
  <c r="E18" i="2"/>
  <c r="F18" i="2"/>
  <c r="G18" i="2"/>
  <c r="H18" i="2"/>
  <c r="D18" i="2"/>
  <c r="D22" i="2"/>
  <c r="E22" i="2" s="1"/>
  <c r="F22" i="2" s="1"/>
  <c r="G22" i="2" s="1"/>
  <c r="H22" i="2" s="1"/>
  <c r="I17" i="2"/>
  <c r="H4" i="2" s="1"/>
  <c r="B22" i="2" l="1"/>
  <c r="B18" i="2"/>
  <c r="I18" i="2"/>
  <c r="H6" i="2" s="1"/>
  <c r="B7" i="2"/>
  <c r="D20" i="2" s="1"/>
  <c r="E20" i="2" s="1"/>
  <c r="F20" i="2" l="1"/>
  <c r="B9" i="2"/>
  <c r="D23" i="2" s="1"/>
  <c r="B10" i="2"/>
  <c r="D21" i="2" s="1"/>
  <c r="E23" i="2" l="1"/>
  <c r="F23" i="2" s="1"/>
  <c r="G23" i="2" s="1"/>
  <c r="H23" i="2" s="1"/>
  <c r="G20" i="2"/>
  <c r="E21" i="2"/>
  <c r="D19" i="2"/>
  <c r="D25" i="2" l="1"/>
  <c r="H8" i="2"/>
  <c r="H20" i="2"/>
  <c r="B20" i="2" s="1"/>
  <c r="F21" i="2"/>
  <c r="E19" i="2"/>
  <c r="E25" i="2" s="1"/>
  <c r="B23" i="2"/>
  <c r="G21" i="2" l="1"/>
  <c r="F19" i="2"/>
  <c r="F25" i="2" s="1"/>
  <c r="H21" i="2" l="1"/>
  <c r="H19" i="2" s="1"/>
  <c r="H25" i="2" s="1"/>
  <c r="G19" i="2"/>
  <c r="G25" i="2" s="1"/>
  <c r="B21" i="2" l="1"/>
  <c r="B19" i="2" s="1"/>
  <c r="B25" i="2" l="1"/>
  <c r="H10" i="2"/>
</calcChain>
</file>

<file path=xl/sharedStrings.xml><?xml version="1.0" encoding="utf-8"?>
<sst xmlns="http://schemas.openxmlformats.org/spreadsheetml/2006/main" count="55" uniqueCount="54">
  <si>
    <t>VALUE CALCULATOR</t>
  </si>
  <si>
    <t>Approximate fleet value (new)</t>
  </si>
  <si>
    <t>Annual loss (writeoffs)</t>
  </si>
  <si>
    <t>Theft loss</t>
  </si>
  <si>
    <t>Avg. cost new for assets to be tagged</t>
  </si>
  <si>
    <r>
      <t>·</t>
    </r>
    <r>
      <rPr>
        <b/>
        <sz val="7"/>
        <color rgb="FF666666"/>
        <rFont val="Times New Roman"/>
        <family val="1"/>
      </rPr>
      <t xml:space="preserve">         </t>
    </r>
    <r>
      <rPr>
        <b/>
        <sz val="9"/>
        <color rgb="FF666666"/>
        <rFont val="Verdana"/>
        <family val="2"/>
      </rPr>
      <t>21st Century Insurance up to 15%</t>
    </r>
  </si>
  <si>
    <r>
      <t>·</t>
    </r>
    <r>
      <rPr>
        <b/>
        <sz val="7"/>
        <color rgb="FF666666"/>
        <rFont val="Times New Roman"/>
        <family val="1"/>
      </rPr>
      <t xml:space="preserve">         </t>
    </r>
    <r>
      <rPr>
        <b/>
        <sz val="9"/>
        <color rgb="FF666666"/>
        <rFont val="Verdana"/>
        <family val="2"/>
      </rPr>
      <t>AAA Insurance up to 18%</t>
    </r>
  </si>
  <si>
    <r>
      <t>·</t>
    </r>
    <r>
      <rPr>
        <b/>
        <sz val="7"/>
        <color rgb="FF666666"/>
        <rFont val="Times New Roman"/>
        <family val="1"/>
      </rPr>
      <t xml:space="preserve">         </t>
    </r>
    <r>
      <rPr>
        <b/>
        <sz val="9"/>
        <color rgb="FF666666"/>
        <rFont val="Verdana"/>
        <family val="2"/>
      </rPr>
      <t>AIG Insurance up to 15%</t>
    </r>
  </si>
  <si>
    <r>
      <t>·</t>
    </r>
    <r>
      <rPr>
        <b/>
        <sz val="7"/>
        <color rgb="FF666666"/>
        <rFont val="Times New Roman"/>
        <family val="1"/>
      </rPr>
      <t xml:space="preserve">         </t>
    </r>
    <r>
      <rPr>
        <b/>
        <sz val="9"/>
        <color rgb="FF666666"/>
        <rFont val="Verdana"/>
        <family val="2"/>
      </rPr>
      <t>Allstate Insurance (CA,TX,NY,FL) up to 10%</t>
    </r>
  </si>
  <si>
    <r>
      <t>·</t>
    </r>
    <r>
      <rPr>
        <b/>
        <sz val="7"/>
        <color rgb="FF666666"/>
        <rFont val="Times New Roman"/>
        <family val="1"/>
      </rPr>
      <t xml:space="preserve">         </t>
    </r>
    <r>
      <rPr>
        <b/>
        <sz val="9"/>
        <color rgb="FF666666"/>
        <rFont val="Verdana"/>
        <family val="2"/>
      </rPr>
      <t>ALFA Insurance (AL) up to 10%</t>
    </r>
  </si>
  <si>
    <r>
      <t>·</t>
    </r>
    <r>
      <rPr>
        <b/>
        <sz val="7"/>
        <color rgb="FF666666"/>
        <rFont val="Times New Roman"/>
        <family val="1"/>
      </rPr>
      <t xml:space="preserve">         </t>
    </r>
    <r>
      <rPr>
        <b/>
        <sz val="9"/>
        <color rgb="FF666666"/>
        <rFont val="Verdana"/>
        <family val="2"/>
      </rPr>
      <t>Farmers Insurance up to 15%</t>
    </r>
  </si>
  <si>
    <r>
      <t>·</t>
    </r>
    <r>
      <rPr>
        <b/>
        <sz val="7"/>
        <color rgb="FF666666"/>
        <rFont val="Times New Roman"/>
        <family val="1"/>
      </rPr>
      <t xml:space="preserve">         </t>
    </r>
    <r>
      <rPr>
        <b/>
        <sz val="9"/>
        <color rgb="FF666666"/>
        <rFont val="Verdana"/>
        <family val="2"/>
      </rPr>
      <t>Fireman’s Fund up to 5%</t>
    </r>
  </si>
  <si>
    <r>
      <t>·</t>
    </r>
    <r>
      <rPr>
        <b/>
        <sz val="7"/>
        <color rgb="FF666666"/>
        <rFont val="Times New Roman"/>
        <family val="1"/>
      </rPr>
      <t xml:space="preserve">         </t>
    </r>
    <r>
      <rPr>
        <b/>
        <sz val="9"/>
        <color rgb="FF666666"/>
        <rFont val="Verdana"/>
        <family val="2"/>
      </rPr>
      <t>GEICO up to 25%</t>
    </r>
  </si>
  <si>
    <r>
      <t>·</t>
    </r>
    <r>
      <rPr>
        <b/>
        <sz val="7"/>
        <color rgb="FF666666"/>
        <rFont val="Times New Roman"/>
        <family val="1"/>
      </rPr>
      <t xml:space="preserve">         </t>
    </r>
    <r>
      <rPr>
        <b/>
        <sz val="9"/>
        <color rgb="FF666666"/>
        <rFont val="Verdana"/>
        <family val="2"/>
      </rPr>
      <t>Georgia Farm Bureau Insurance (GA) up to 15%</t>
    </r>
  </si>
  <si>
    <r>
      <t>·</t>
    </r>
    <r>
      <rPr>
        <b/>
        <sz val="7"/>
        <color rgb="FF666666"/>
        <rFont val="Times New Roman"/>
        <family val="1"/>
      </rPr>
      <t xml:space="preserve">         </t>
    </r>
    <r>
      <rPr>
        <b/>
        <sz val="9"/>
        <color rgb="FF666666"/>
        <rFont val="Verdana"/>
        <family val="2"/>
      </rPr>
      <t>Liberty Mutual up to 25%</t>
    </r>
  </si>
  <si>
    <r>
      <t>·</t>
    </r>
    <r>
      <rPr>
        <b/>
        <sz val="7"/>
        <color rgb="FF666666"/>
        <rFont val="Times New Roman"/>
        <family val="1"/>
      </rPr>
      <t xml:space="preserve">         </t>
    </r>
    <r>
      <rPr>
        <b/>
        <sz val="9"/>
        <color rgb="FF666666"/>
        <rFont val="Verdana"/>
        <family val="2"/>
      </rPr>
      <t>Mercury Insurance up to 30%</t>
    </r>
  </si>
  <si>
    <r>
      <t>·</t>
    </r>
    <r>
      <rPr>
        <b/>
        <sz val="7"/>
        <color rgb="FF666666"/>
        <rFont val="Times New Roman"/>
        <family val="1"/>
      </rPr>
      <t xml:space="preserve">         </t>
    </r>
    <r>
      <rPr>
        <b/>
        <sz val="9"/>
        <color rgb="FF666666"/>
        <rFont val="Verdana"/>
        <family val="2"/>
      </rPr>
      <t>Nationwide Insurance (CA) up to 10%</t>
    </r>
  </si>
  <si>
    <r>
      <t>·</t>
    </r>
    <r>
      <rPr>
        <b/>
        <sz val="7"/>
        <color rgb="FF666666"/>
        <rFont val="Times New Roman"/>
        <family val="1"/>
      </rPr>
      <t xml:space="preserve">         </t>
    </r>
    <r>
      <rPr>
        <b/>
        <sz val="9"/>
        <color rgb="FF666666"/>
        <rFont val="Verdana"/>
        <family val="2"/>
      </rPr>
      <t>Progressive Insurance up to 15%</t>
    </r>
  </si>
  <si>
    <r>
      <t>·</t>
    </r>
    <r>
      <rPr>
        <b/>
        <sz val="7"/>
        <color rgb="FF666666"/>
        <rFont val="Times New Roman"/>
        <family val="1"/>
      </rPr>
      <t xml:space="preserve">         </t>
    </r>
    <r>
      <rPr>
        <b/>
        <sz val="9"/>
        <color rgb="FF666666"/>
        <rFont val="Verdana"/>
        <family val="2"/>
      </rPr>
      <t>Safeco Insurance up to 10%</t>
    </r>
  </si>
  <si>
    <r>
      <t>·</t>
    </r>
    <r>
      <rPr>
        <b/>
        <sz val="7"/>
        <color rgb="FF666666"/>
        <rFont val="Times New Roman"/>
        <family val="1"/>
      </rPr>
      <t xml:space="preserve">         </t>
    </r>
    <r>
      <rPr>
        <b/>
        <sz val="9"/>
        <color rgb="FF666666"/>
        <rFont val="Verdana"/>
        <family val="2"/>
      </rPr>
      <t>Traveler’s Auto Insurance up to 15%</t>
    </r>
  </si>
  <si>
    <r>
      <t>·</t>
    </r>
    <r>
      <rPr>
        <b/>
        <sz val="7"/>
        <color rgb="FF666666"/>
        <rFont val="Times New Roman"/>
        <family val="1"/>
      </rPr>
      <t xml:space="preserve">         </t>
    </r>
    <r>
      <rPr>
        <b/>
        <sz val="9"/>
        <color rgb="FF666666"/>
        <rFont val="Verdana"/>
        <family val="2"/>
      </rPr>
      <t>USAA Insurance up to 33%</t>
    </r>
  </si>
  <si>
    <t>Premium reduction %</t>
  </si>
  <si>
    <t>premium savings</t>
  </si>
  <si>
    <t>theft reduction</t>
  </si>
  <si>
    <t>labor reduction</t>
  </si>
  <si>
    <t>Current annual premium</t>
  </si>
  <si>
    <t>writeoffs</t>
  </si>
  <si>
    <t>Premium reductions by major insurer for installing GPS</t>
  </si>
  <si>
    <t>Writeoffs for loss and theft of uninsured assets as a % of new equipment value vary, but we've seen as high as 10%</t>
  </si>
  <si>
    <t>Man hours locating attachments in yards or jobsites estimated by customers as high as 10 hours per asset per year</t>
  </si>
  <si>
    <t>Fill in your values</t>
  </si>
  <si>
    <t>Man hours spent finding each asset per year</t>
  </si>
  <si>
    <t>Yr. 3</t>
  </si>
  <si>
    <t>Yr. 4</t>
  </si>
  <si>
    <t>Yr. 5</t>
  </si>
  <si>
    <t>Total savings</t>
  </si>
  <si>
    <t>AVG</t>
  </si>
  <si>
    <t>over 5 year life</t>
  </si>
  <si>
    <t>Average premium reduction 16%</t>
  </si>
  <si>
    <t>Net savings</t>
  </si>
  <si>
    <t>Number of units to be tagged</t>
  </si>
  <si>
    <t>Cost per unit tagged</t>
  </si>
  <si>
    <t>per year</t>
  </si>
  <si>
    <t>Hourly wage for those who manage your assets</t>
  </si>
  <si>
    <t>RESULTS</t>
  </si>
  <si>
    <t>Total savings per year</t>
  </si>
  <si>
    <t>Savings over 5 year battery life</t>
  </si>
  <si>
    <t>Cost for all fleet tagged</t>
  </si>
  <si>
    <t>Yr. 2*</t>
  </si>
  <si>
    <t>Yr. 1*</t>
  </si>
  <si>
    <t>*  You receive free data in years 1 &amp; 2, a $70 savings</t>
  </si>
  <si>
    <t>DETAILS BY YEAR</t>
  </si>
  <si>
    <t>Average cost per asset per year</t>
  </si>
  <si>
    <t>Average cost per fleet 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</si>
</sst>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_-;\-* #,##0_-;_-* &quot;-&quot;??_-;_-@_-"/>
    <numFmt numFmtId="166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rgb="FF666666"/>
      <name val="Symbol"/>
      <family val="1"/>
      <charset val="2"/>
    </font>
    <font>
      <b/>
      <sz val="7"/>
      <color rgb="FF666666"/>
      <name val="Times New Roman"/>
      <family val="1"/>
    </font>
    <font>
      <b/>
      <sz val="9"/>
      <color rgb="FF666666"/>
      <name val="Verdana"/>
      <family val="2"/>
    </font>
    <font>
      <sz val="10"/>
      <color theme="1"/>
      <name val="Calibri"/>
      <family val="2"/>
      <scheme val="minor"/>
    </font>
    <font>
      <b/>
      <sz val="10"/>
      <color theme="1"/>
      <name val="Arial Black"/>
      <family val="2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3" fillId="0" borderId="0" xfId="0" applyFont="1"/>
    <xf numFmtId="165" fontId="0" fillId="0" borderId="0" xfId="1" applyNumberFormat="1" applyFont="1"/>
    <xf numFmtId="0" fontId="4" fillId="0" borderId="0" xfId="0" applyFont="1"/>
    <xf numFmtId="9" fontId="0" fillId="0" borderId="0" xfId="3" applyFont="1"/>
    <xf numFmtId="0" fontId="7" fillId="0" borderId="0" xfId="0" applyFont="1" applyAlignment="1">
      <alignment horizontal="left"/>
    </xf>
    <xf numFmtId="166" fontId="0" fillId="0" borderId="0" xfId="3" applyNumberFormat="1" applyFont="1"/>
    <xf numFmtId="10" fontId="0" fillId="0" borderId="0" xfId="3" applyNumberFormat="1" applyFont="1"/>
    <xf numFmtId="164" fontId="1" fillId="4" borderId="1" xfId="2" applyNumberFormat="1" applyFont="1" applyFill="1" applyBorder="1"/>
    <xf numFmtId="164" fontId="0" fillId="4" borderId="1" xfId="0" applyNumberFormat="1" applyFill="1" applyBorder="1" applyAlignment="1">
      <alignment horizontal="left"/>
    </xf>
    <xf numFmtId="164" fontId="0" fillId="4" borderId="1" xfId="0" applyNumberFormat="1" applyFill="1" applyBorder="1"/>
    <xf numFmtId="9" fontId="0" fillId="4" borderId="1" xfId="3" applyFont="1" applyFill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11" fillId="0" borderId="0" xfId="0" applyFont="1"/>
    <xf numFmtId="164" fontId="12" fillId="0" borderId="2" xfId="0" applyNumberFormat="1" applyFont="1" applyBorder="1"/>
    <xf numFmtId="164" fontId="2" fillId="0" borderId="6" xfId="2" applyNumberFormat="1" applyFont="1" applyFill="1" applyBorder="1"/>
    <xf numFmtId="164" fontId="11" fillId="0" borderId="6" xfId="2" applyNumberFormat="1" applyFont="1" applyFill="1" applyBorder="1"/>
    <xf numFmtId="164" fontId="12" fillId="0" borderId="5" xfId="2" applyNumberFormat="1" applyFont="1" applyBorder="1"/>
    <xf numFmtId="164" fontId="13" fillId="0" borderId="4" xfId="2" applyNumberFormat="1" applyFont="1" applyBorder="1" applyAlignment="1">
      <alignment horizontal="center"/>
    </xf>
    <xf numFmtId="164" fontId="9" fillId="0" borderId="3" xfId="2" applyNumberFormat="1" applyFont="1" applyBorder="1"/>
    <xf numFmtId="164" fontId="12" fillId="0" borderId="0" xfId="0" applyNumberFormat="1" applyFont="1" applyBorder="1"/>
    <xf numFmtId="164" fontId="13" fillId="0" borderId="0" xfId="2" applyNumberFormat="1" applyFont="1" applyBorder="1" applyAlignment="1">
      <alignment horizontal="center"/>
    </xf>
    <xf numFmtId="164" fontId="2" fillId="0" borderId="0" xfId="2" applyNumberFormat="1" applyFont="1" applyFill="1" applyBorder="1"/>
    <xf numFmtId="164" fontId="11" fillId="0" borderId="7" xfId="2" applyNumberFormat="1" applyFont="1" applyFill="1" applyBorder="1"/>
    <xf numFmtId="164" fontId="12" fillId="0" borderId="0" xfId="2" applyNumberFormat="1" applyFont="1" applyBorder="1"/>
    <xf numFmtId="0" fontId="3" fillId="0" borderId="4" xfId="0" applyFont="1" applyBorder="1" applyAlignment="1">
      <alignment horizontal="center"/>
    </xf>
    <xf numFmtId="164" fontId="0" fillId="0" borderId="6" xfId="2" applyNumberFormat="1" applyFont="1" applyBorder="1"/>
    <xf numFmtId="164" fontId="9" fillId="0" borderId="2" xfId="2" applyNumberFormat="1" applyFont="1" applyBorder="1"/>
    <xf numFmtId="164" fontId="12" fillId="0" borderId="6" xfId="2" applyNumberFormat="1" applyFont="1" applyBorder="1"/>
    <xf numFmtId="164" fontId="0" fillId="0" borderId="6" xfId="0" applyNumberFormat="1" applyBorder="1"/>
    <xf numFmtId="164" fontId="12" fillId="0" borderId="5" xfId="0" applyNumberFormat="1" applyFont="1" applyBorder="1"/>
    <xf numFmtId="0" fontId="0" fillId="0" borderId="6" xfId="0" applyBorder="1"/>
    <xf numFmtId="164" fontId="2" fillId="4" borderId="8" xfId="0" applyNumberFormat="1" applyFont="1" applyFill="1" applyBorder="1" applyAlignment="1">
      <alignment horizontal="center"/>
    </xf>
    <xf numFmtId="164" fontId="2" fillId="4" borderId="9" xfId="0" applyNumberFormat="1" applyFont="1" applyFill="1" applyBorder="1" applyAlignment="1">
      <alignment horizontal="center"/>
    </xf>
    <xf numFmtId="165" fontId="0" fillId="2" borderId="1" xfId="1" applyNumberFormat="1" applyFont="1" applyFill="1" applyBorder="1" applyProtection="1">
      <protection locked="0"/>
    </xf>
    <xf numFmtId="164" fontId="1" fillId="2" borderId="1" xfId="2" applyNumberFormat="1" applyFont="1" applyFill="1" applyBorder="1" applyProtection="1">
      <protection locked="0"/>
    </xf>
    <xf numFmtId="0" fontId="14" fillId="2" borderId="0" xfId="0" applyFont="1" applyFill="1" applyAlignment="1">
      <alignment horizontal="center"/>
    </xf>
    <xf numFmtId="0" fontId="0" fillId="0" borderId="11" xfId="0" applyBorder="1"/>
    <xf numFmtId="0" fontId="0" fillId="0" borderId="8" xfId="0" applyBorder="1"/>
    <xf numFmtId="0" fontId="0" fillId="0" borderId="7" xfId="0" applyBorder="1"/>
    <xf numFmtId="0" fontId="0" fillId="0" borderId="0" xfId="0" applyBorder="1"/>
    <xf numFmtId="0" fontId="0" fillId="0" borderId="12" xfId="0" applyBorder="1"/>
    <xf numFmtId="0" fontId="0" fillId="0" borderId="7" xfId="0" applyFont="1" applyBorder="1"/>
    <xf numFmtId="166" fontId="0" fillId="3" borderId="12" xfId="3" applyNumberFormat="1" applyFont="1" applyFill="1" applyBorder="1"/>
    <xf numFmtId="9" fontId="0" fillId="0" borderId="12" xfId="3" applyFont="1" applyBorder="1"/>
    <xf numFmtId="166" fontId="0" fillId="0" borderId="12" xfId="3" applyNumberFormat="1" applyFont="1" applyBorder="1"/>
    <xf numFmtId="0" fontId="0" fillId="0" borderId="13" xfId="0" applyBorder="1"/>
    <xf numFmtId="0" fontId="0" fillId="0" borderId="9" xfId="0" applyBorder="1"/>
    <xf numFmtId="0" fontId="15" fillId="0" borderId="7" xfId="0" applyFont="1" applyBorder="1"/>
    <xf numFmtId="166" fontId="0" fillId="0" borderId="0" xfId="3" applyNumberFormat="1" applyFont="1" applyBorder="1"/>
    <xf numFmtId="9" fontId="0" fillId="0" borderId="0" xfId="3" applyFont="1" applyBorder="1"/>
    <xf numFmtId="10" fontId="0" fillId="0" borderId="7" xfId="3" applyNumberFormat="1" applyFont="1" applyBorder="1"/>
    <xf numFmtId="10" fontId="0" fillId="0" borderId="0" xfId="3" applyNumberFormat="1" applyFont="1" applyBorder="1"/>
    <xf numFmtId="10" fontId="0" fillId="0" borderId="12" xfId="3" applyNumberFormat="1" applyFont="1" applyBorder="1"/>
    <xf numFmtId="0" fontId="0" fillId="0" borderId="15" xfId="0" applyBorder="1"/>
    <xf numFmtId="0" fontId="3" fillId="0" borderId="10" xfId="0" applyFont="1" applyBorder="1"/>
    <xf numFmtId="9" fontId="0" fillId="0" borderId="11" xfId="3" applyFont="1" applyBorder="1"/>
    <xf numFmtId="0" fontId="3" fillId="0" borderId="0" xfId="0" applyFont="1" applyBorder="1" applyAlignment="1">
      <alignment horizontal="center"/>
    </xf>
    <xf numFmtId="9" fontId="3" fillId="4" borderId="0" xfId="3" applyFont="1" applyFill="1" applyBorder="1" applyAlignment="1">
      <alignment horizontal="center"/>
    </xf>
    <xf numFmtId="0" fontId="2" fillId="0" borderId="7" xfId="0" applyFont="1" applyBorder="1"/>
    <xf numFmtId="164" fontId="0" fillId="0" borderId="0" xfId="2" applyNumberFormat="1" applyFont="1" applyBorder="1"/>
    <xf numFmtId="0" fontId="2" fillId="0" borderId="7" xfId="0" applyFont="1" applyFill="1" applyBorder="1"/>
    <xf numFmtId="164" fontId="10" fillId="0" borderId="0" xfId="2" applyNumberFormat="1" applyFont="1" applyBorder="1"/>
    <xf numFmtId="164" fontId="0" fillId="0" borderId="0" xfId="0" applyNumberFormat="1" applyBorder="1"/>
    <xf numFmtId="0" fontId="10" fillId="0" borderId="7" xfId="0" applyFont="1" applyBorder="1" applyAlignment="1">
      <alignment horizontal="right"/>
    </xf>
    <xf numFmtId="164" fontId="2" fillId="0" borderId="0" xfId="2" applyNumberFormat="1" applyFont="1" applyBorder="1"/>
    <xf numFmtId="0" fontId="2" fillId="0" borderId="13" xfId="0" applyFont="1" applyBorder="1" applyAlignment="1">
      <alignment horizontal="right"/>
    </xf>
    <xf numFmtId="164" fontId="0" fillId="0" borderId="15" xfId="0" applyNumberFormat="1" applyBorder="1"/>
    <xf numFmtId="0" fontId="2" fillId="0" borderId="0" xfId="0" applyFont="1" applyBorder="1" applyAlignment="1">
      <alignment horizontal="right"/>
    </xf>
    <xf numFmtId="164" fontId="16" fillId="5" borderId="2" xfId="0" applyNumberFormat="1" applyFont="1" applyFill="1" applyBorder="1"/>
    <xf numFmtId="0" fontId="0" fillId="2" borderId="1" xfId="0" applyFill="1" applyBorder="1" applyProtection="1">
      <protection locked="0"/>
    </xf>
    <xf numFmtId="164" fontId="0" fillId="2" borderId="14" xfId="2" applyNumberFormat="1" applyFont="1" applyFill="1" applyBorder="1" applyProtection="1">
      <protection locked="0"/>
    </xf>
    <xf numFmtId="166" fontId="0" fillId="2" borderId="12" xfId="3" applyNumberFormat="1" applyFont="1" applyFill="1" applyBorder="1" applyProtection="1"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workbookViewId="0">
      <selection activeCell="B4" sqref="B4"/>
    </sheetView>
  </sheetViews>
  <sheetFormatPr defaultRowHeight="14.25" x14ac:dyDescent="0.45"/>
  <cols>
    <col min="1" max="1" width="38.86328125" bestFit="1" customWidth="1"/>
    <col min="2" max="2" width="16.1328125" customWidth="1"/>
    <col min="3" max="3" width="12" customWidth="1"/>
    <col min="4" max="7" width="14.265625" customWidth="1"/>
    <col min="8" max="8" width="18.73046875" customWidth="1"/>
    <col min="9" max="9" width="13.9296875" customWidth="1"/>
    <col min="10" max="10" width="14.3984375" customWidth="1"/>
    <col min="13" max="13" width="10.86328125" bestFit="1" customWidth="1"/>
  </cols>
  <sheetData>
    <row r="1" spans="1:10" ht="14.65" thickBot="1" x14ac:dyDescent="0.5">
      <c r="B1" s="37" t="s">
        <v>30</v>
      </c>
    </row>
    <row r="2" spans="1:10" x14ac:dyDescent="0.45">
      <c r="A2" s="56" t="s">
        <v>0</v>
      </c>
      <c r="B2" s="38"/>
      <c r="C2" s="39"/>
      <c r="E2" s="56" t="s">
        <v>44</v>
      </c>
      <c r="F2" s="38"/>
      <c r="G2" s="38"/>
      <c r="H2" s="39"/>
    </row>
    <row r="3" spans="1:10" ht="14.65" thickBot="1" x14ac:dyDescent="0.5">
      <c r="A3" s="40"/>
      <c r="B3" s="41"/>
      <c r="C3" s="42"/>
      <c r="E3" s="40"/>
      <c r="F3" s="41"/>
      <c r="G3" s="41"/>
      <c r="H3" s="42"/>
    </row>
    <row r="4" spans="1:10" ht="21.4" thickBot="1" x14ac:dyDescent="0.7">
      <c r="A4" s="40" t="s">
        <v>40</v>
      </c>
      <c r="B4" s="35">
        <v>100</v>
      </c>
      <c r="C4" s="42"/>
      <c r="E4" s="49" t="s">
        <v>52</v>
      </c>
      <c r="F4" s="41"/>
      <c r="G4" s="41"/>
      <c r="H4" s="70">
        <f>I17</f>
        <v>60.8</v>
      </c>
    </row>
    <row r="5" spans="1:10" ht="14.65" thickBot="1" x14ac:dyDescent="0.5">
      <c r="A5" s="40" t="s">
        <v>4</v>
      </c>
      <c r="B5" s="36">
        <v>5000</v>
      </c>
      <c r="C5" s="42"/>
      <c r="E5" s="40"/>
      <c r="F5" s="41"/>
      <c r="G5" s="41"/>
      <c r="H5" s="42"/>
    </row>
    <row r="6" spans="1:10" ht="21.4" thickBot="1" x14ac:dyDescent="0.7">
      <c r="A6" s="43" t="s">
        <v>1</v>
      </c>
      <c r="B6" s="9">
        <f>B4*B5</f>
        <v>500000</v>
      </c>
      <c r="C6" s="42"/>
      <c r="E6" s="49" t="s">
        <v>53</v>
      </c>
      <c r="F6" s="41"/>
      <c r="G6" s="41"/>
      <c r="H6" s="70">
        <f>I18</f>
        <v>6080</v>
      </c>
    </row>
    <row r="7" spans="1:10" ht="18.399999999999999" thickBot="1" x14ac:dyDescent="0.6">
      <c r="A7" s="40" t="s">
        <v>25</v>
      </c>
      <c r="B7" s="10">
        <f>B6*C7</f>
        <v>6000</v>
      </c>
      <c r="C7" s="44">
        <v>1.2E-2</v>
      </c>
      <c r="D7" s="7"/>
      <c r="E7" s="49"/>
      <c r="F7" s="50"/>
      <c r="G7" s="50"/>
      <c r="H7" s="46"/>
    </row>
    <row r="8" spans="1:10" ht="21.4" thickBot="1" x14ac:dyDescent="0.7">
      <c r="A8" s="40" t="s">
        <v>21</v>
      </c>
      <c r="B8" s="12">
        <v>0.15</v>
      </c>
      <c r="C8" s="45"/>
      <c r="D8" s="5"/>
      <c r="E8" s="49" t="s">
        <v>45</v>
      </c>
      <c r="F8" s="51"/>
      <c r="G8" s="51"/>
      <c r="H8" s="70">
        <f>D19</f>
        <v>87900</v>
      </c>
    </row>
    <row r="9" spans="1:10" ht="18.399999999999999" thickBot="1" x14ac:dyDescent="0.6">
      <c r="A9" s="40" t="s">
        <v>2</v>
      </c>
      <c r="B9" s="11">
        <f>B6*C9</f>
        <v>50000</v>
      </c>
      <c r="C9" s="73">
        <v>0.1</v>
      </c>
      <c r="D9" s="7"/>
      <c r="E9" s="49"/>
      <c r="F9" s="50"/>
      <c r="G9" s="50"/>
      <c r="H9" s="46"/>
    </row>
    <row r="10" spans="1:10" ht="21.4" thickBot="1" x14ac:dyDescent="0.7">
      <c r="A10" s="40" t="s">
        <v>3</v>
      </c>
      <c r="B10" s="11">
        <f>B6*C10</f>
        <v>25000</v>
      </c>
      <c r="C10" s="73">
        <v>0.05</v>
      </c>
      <c r="D10" s="7"/>
      <c r="E10" s="49" t="s">
        <v>46</v>
      </c>
      <c r="F10" s="50"/>
      <c r="G10" s="50"/>
      <c r="H10" s="70">
        <f>B19</f>
        <v>439500</v>
      </c>
    </row>
    <row r="11" spans="1:10" x14ac:dyDescent="0.45">
      <c r="A11" s="40" t="s">
        <v>31</v>
      </c>
      <c r="B11" s="71">
        <v>6</v>
      </c>
      <c r="C11" s="46"/>
      <c r="D11" s="8"/>
      <c r="E11" s="52"/>
      <c r="F11" s="53"/>
      <c r="G11" s="53"/>
      <c r="H11" s="54"/>
    </row>
    <row r="12" spans="1:10" ht="14.65" thickBot="1" x14ac:dyDescent="0.5">
      <c r="A12" s="47" t="s">
        <v>43</v>
      </c>
      <c r="B12" s="72">
        <v>20</v>
      </c>
      <c r="C12" s="48"/>
      <c r="E12" s="47"/>
      <c r="F12" s="55"/>
      <c r="G12" s="55"/>
      <c r="H12" s="48"/>
    </row>
    <row r="13" spans="1:10" x14ac:dyDescent="0.45">
      <c r="D13" s="5"/>
      <c r="E13" s="5"/>
      <c r="F13" s="5"/>
      <c r="G13" s="5"/>
      <c r="H13" s="5"/>
    </row>
    <row r="14" spans="1:10" ht="14.65" thickBot="1" x14ac:dyDescent="0.5">
      <c r="D14" s="5"/>
      <c r="E14" s="5"/>
      <c r="F14" s="5"/>
      <c r="G14" s="5"/>
      <c r="H14" s="5"/>
    </row>
    <row r="15" spans="1:10" ht="14.65" thickBot="1" x14ac:dyDescent="0.5">
      <c r="A15" s="56" t="s">
        <v>51</v>
      </c>
      <c r="B15" s="38"/>
      <c r="C15" s="38"/>
      <c r="D15" s="57"/>
      <c r="E15" s="57"/>
      <c r="F15" s="57"/>
      <c r="G15" s="57"/>
      <c r="H15" s="57"/>
      <c r="I15" s="38"/>
      <c r="J15" s="39"/>
    </row>
    <row r="16" spans="1:10" ht="16.899999999999999" thickBot="1" x14ac:dyDescent="0.8">
      <c r="A16" s="40"/>
      <c r="B16" s="19" t="s">
        <v>37</v>
      </c>
      <c r="C16" s="22"/>
      <c r="D16" s="26" t="s">
        <v>49</v>
      </c>
      <c r="E16" s="58" t="s">
        <v>48</v>
      </c>
      <c r="F16" s="26" t="s">
        <v>32</v>
      </c>
      <c r="G16" s="58" t="s">
        <v>33</v>
      </c>
      <c r="H16" s="26" t="s">
        <v>34</v>
      </c>
      <c r="I16" s="59" t="s">
        <v>36</v>
      </c>
      <c r="J16" s="42"/>
    </row>
    <row r="17" spans="1:15" ht="14.65" thickBot="1" x14ac:dyDescent="0.5">
      <c r="A17" s="62" t="s">
        <v>41</v>
      </c>
      <c r="B17" s="16">
        <f>SUM(D17:H17)</f>
        <v>304</v>
      </c>
      <c r="C17" s="23"/>
      <c r="D17" s="27">
        <v>199</v>
      </c>
      <c r="E17" s="61">
        <v>0</v>
      </c>
      <c r="F17" s="27">
        <v>35</v>
      </c>
      <c r="G17" s="61">
        <v>35</v>
      </c>
      <c r="H17" s="27">
        <v>35</v>
      </c>
      <c r="I17" s="33">
        <f>AVERAGE(D17:H17)</f>
        <v>60.8</v>
      </c>
      <c r="J17" s="42" t="s">
        <v>42</v>
      </c>
    </row>
    <row r="18" spans="1:15" ht="14.65" thickBot="1" x14ac:dyDescent="0.5">
      <c r="A18" s="62" t="s">
        <v>47</v>
      </c>
      <c r="B18" s="17">
        <f>SUM(D18:H18)</f>
        <v>30400</v>
      </c>
      <c r="C18" s="24"/>
      <c r="D18" s="28">
        <f>D17*$B$4</f>
        <v>19900</v>
      </c>
      <c r="E18" s="20">
        <f t="shared" ref="E18:H18" si="0">E17*$B$4</f>
        <v>0</v>
      </c>
      <c r="F18" s="28">
        <f t="shared" si="0"/>
        <v>3500</v>
      </c>
      <c r="G18" s="20">
        <f t="shared" si="0"/>
        <v>3500</v>
      </c>
      <c r="H18" s="28">
        <f t="shared" si="0"/>
        <v>3500</v>
      </c>
      <c r="I18" s="34">
        <f>AVERAGE(D18:H18)</f>
        <v>6080</v>
      </c>
      <c r="J18" s="42" t="s">
        <v>42</v>
      </c>
    </row>
    <row r="19" spans="1:15" ht="14.65" thickBot="1" x14ac:dyDescent="0.5">
      <c r="A19" s="60" t="s">
        <v>35</v>
      </c>
      <c r="B19" s="18">
        <f>SUM(B20:B23)</f>
        <v>439500</v>
      </c>
      <c r="C19" s="25"/>
      <c r="D19" s="29">
        <f t="shared" ref="D19:H19" si="1">SUM(D20:D23)</f>
        <v>87900</v>
      </c>
      <c r="E19" s="25">
        <f t="shared" si="1"/>
        <v>87900</v>
      </c>
      <c r="F19" s="29">
        <f t="shared" si="1"/>
        <v>87900</v>
      </c>
      <c r="G19" s="25">
        <f t="shared" si="1"/>
        <v>87900</v>
      </c>
      <c r="H19" s="29">
        <f t="shared" si="1"/>
        <v>87900</v>
      </c>
      <c r="I19" s="41"/>
      <c r="J19" s="42"/>
    </row>
    <row r="20" spans="1:15" x14ac:dyDescent="0.45">
      <c r="A20" s="65" t="s">
        <v>22</v>
      </c>
      <c r="B20" s="63">
        <f>SUM(D20:H20)</f>
        <v>4500</v>
      </c>
      <c r="C20" s="63"/>
      <c r="D20" s="30">
        <f>B7*B8</f>
        <v>900</v>
      </c>
      <c r="E20" s="64">
        <f>D20</f>
        <v>900</v>
      </c>
      <c r="F20" s="30">
        <f t="shared" ref="F20:H20" si="2">E20</f>
        <v>900</v>
      </c>
      <c r="G20" s="64">
        <f t="shared" si="2"/>
        <v>900</v>
      </c>
      <c r="H20" s="30">
        <f t="shared" si="2"/>
        <v>900</v>
      </c>
      <c r="I20" s="61"/>
      <c r="J20" s="42"/>
    </row>
    <row r="21" spans="1:15" x14ac:dyDescent="0.45">
      <c r="A21" s="65" t="s">
        <v>23</v>
      </c>
      <c r="B21" s="63">
        <f t="shared" ref="B21:B23" si="3">SUM(D21:H21)</f>
        <v>125000</v>
      </c>
      <c r="C21" s="63"/>
      <c r="D21" s="30">
        <f>B10</f>
        <v>25000</v>
      </c>
      <c r="E21" s="64">
        <f t="shared" ref="E21:H23" si="4">D21</f>
        <v>25000</v>
      </c>
      <c r="F21" s="30">
        <f t="shared" si="4"/>
        <v>25000</v>
      </c>
      <c r="G21" s="64">
        <f t="shared" si="4"/>
        <v>25000</v>
      </c>
      <c r="H21" s="30">
        <f t="shared" si="4"/>
        <v>25000</v>
      </c>
      <c r="I21" s="64"/>
      <c r="J21" s="42"/>
    </row>
    <row r="22" spans="1:15" x14ac:dyDescent="0.45">
      <c r="A22" s="65" t="s">
        <v>24</v>
      </c>
      <c r="B22" s="63">
        <f t="shared" si="3"/>
        <v>60000</v>
      </c>
      <c r="C22" s="63"/>
      <c r="D22" s="30">
        <f>B4*B11*B12</f>
        <v>12000</v>
      </c>
      <c r="E22" s="64">
        <f t="shared" si="4"/>
        <v>12000</v>
      </c>
      <c r="F22" s="30">
        <f t="shared" si="4"/>
        <v>12000</v>
      </c>
      <c r="G22" s="64">
        <f t="shared" si="4"/>
        <v>12000</v>
      </c>
      <c r="H22" s="30">
        <f t="shared" si="4"/>
        <v>12000</v>
      </c>
      <c r="I22" s="64"/>
      <c r="J22" s="42"/>
    </row>
    <row r="23" spans="1:15" x14ac:dyDescent="0.45">
      <c r="A23" s="65" t="s">
        <v>26</v>
      </c>
      <c r="B23" s="63">
        <f t="shared" si="3"/>
        <v>250000</v>
      </c>
      <c r="C23" s="63"/>
      <c r="D23" s="30">
        <f>B9</f>
        <v>50000</v>
      </c>
      <c r="E23" s="64">
        <f t="shared" si="4"/>
        <v>50000</v>
      </c>
      <c r="F23" s="30">
        <f t="shared" si="4"/>
        <v>50000</v>
      </c>
      <c r="G23" s="64">
        <f t="shared" si="4"/>
        <v>50000</v>
      </c>
      <c r="H23" s="30">
        <f t="shared" si="4"/>
        <v>50000</v>
      </c>
      <c r="I23" s="64"/>
      <c r="J23" s="42"/>
    </row>
    <row r="24" spans="1:15" ht="14.65" thickBot="1" x14ac:dyDescent="0.5">
      <c r="B24" s="66"/>
      <c r="C24" s="66"/>
      <c r="D24" s="30"/>
      <c r="E24" s="41"/>
      <c r="F24" s="32"/>
      <c r="G24" s="41"/>
      <c r="H24" s="32"/>
      <c r="I24" s="64"/>
      <c r="J24" s="42"/>
    </row>
    <row r="25" spans="1:15" ht="14.65" thickBot="1" x14ac:dyDescent="0.5">
      <c r="A25" s="69" t="s">
        <v>39</v>
      </c>
      <c r="B25" s="15">
        <f>B19-B18</f>
        <v>409100</v>
      </c>
      <c r="C25" s="21"/>
      <c r="D25" s="31">
        <f t="shared" ref="D25:H25" si="5">D19-D18</f>
        <v>68000</v>
      </c>
      <c r="E25" s="21">
        <f t="shared" si="5"/>
        <v>87900</v>
      </c>
      <c r="F25" s="31">
        <f t="shared" si="5"/>
        <v>84400</v>
      </c>
      <c r="G25" s="21">
        <f t="shared" si="5"/>
        <v>84400</v>
      </c>
      <c r="H25" s="31">
        <f t="shared" si="5"/>
        <v>84400</v>
      </c>
      <c r="I25" s="41"/>
      <c r="J25" s="42"/>
    </row>
    <row r="26" spans="1:15" ht="14.65" thickBot="1" x14ac:dyDescent="0.5">
      <c r="A26" s="67"/>
      <c r="B26" s="55"/>
      <c r="C26" s="55"/>
      <c r="D26" s="55"/>
      <c r="E26" s="55"/>
      <c r="F26" s="55"/>
      <c r="G26" s="55"/>
      <c r="H26" s="68"/>
      <c r="I26" s="55"/>
      <c r="J26" s="48"/>
      <c r="O26" s="3"/>
    </row>
    <row r="27" spans="1:15" x14ac:dyDescent="0.45">
      <c r="J27" s="6"/>
      <c r="N27" s="3"/>
    </row>
    <row r="28" spans="1:15" x14ac:dyDescent="0.45">
      <c r="A28" s="2" t="s">
        <v>27</v>
      </c>
      <c r="D28" s="1" t="s">
        <v>50</v>
      </c>
      <c r="J28" s="6"/>
    </row>
    <row r="29" spans="1:15" x14ac:dyDescent="0.45">
      <c r="J29" s="6"/>
    </row>
    <row r="30" spans="1:15" x14ac:dyDescent="0.45">
      <c r="A30" s="4" t="s">
        <v>5</v>
      </c>
      <c r="I30" s="1"/>
    </row>
    <row r="31" spans="1:15" x14ac:dyDescent="0.45">
      <c r="A31" s="4" t="s">
        <v>6</v>
      </c>
    </row>
    <row r="32" spans="1:15" x14ac:dyDescent="0.45">
      <c r="A32" s="4" t="s">
        <v>7</v>
      </c>
    </row>
    <row r="33" spans="1:1" x14ac:dyDescent="0.45">
      <c r="A33" s="4" t="s">
        <v>8</v>
      </c>
    </row>
    <row r="34" spans="1:1" x14ac:dyDescent="0.45">
      <c r="A34" s="4" t="s">
        <v>9</v>
      </c>
    </row>
    <row r="35" spans="1:1" x14ac:dyDescent="0.45">
      <c r="A35" s="4" t="s">
        <v>10</v>
      </c>
    </row>
    <row r="36" spans="1:1" x14ac:dyDescent="0.45">
      <c r="A36" s="4" t="s">
        <v>11</v>
      </c>
    </row>
    <row r="37" spans="1:1" x14ac:dyDescent="0.45">
      <c r="A37" s="4" t="s">
        <v>12</v>
      </c>
    </row>
    <row r="38" spans="1:1" x14ac:dyDescent="0.45">
      <c r="A38" s="4" t="s">
        <v>13</v>
      </c>
    </row>
    <row r="39" spans="1:1" x14ac:dyDescent="0.45">
      <c r="A39" s="4" t="s">
        <v>14</v>
      </c>
    </row>
    <row r="40" spans="1:1" x14ac:dyDescent="0.45">
      <c r="A40" s="4" t="s">
        <v>15</v>
      </c>
    </row>
    <row r="41" spans="1:1" x14ac:dyDescent="0.45">
      <c r="A41" s="4" t="s">
        <v>16</v>
      </c>
    </row>
    <row r="42" spans="1:1" x14ac:dyDescent="0.45">
      <c r="A42" s="4" t="s">
        <v>17</v>
      </c>
    </row>
    <row r="43" spans="1:1" x14ac:dyDescent="0.45">
      <c r="A43" s="4" t="s">
        <v>18</v>
      </c>
    </row>
    <row r="44" spans="1:1" x14ac:dyDescent="0.45">
      <c r="A44" s="4" t="s">
        <v>19</v>
      </c>
    </row>
    <row r="45" spans="1:1" x14ac:dyDescent="0.45">
      <c r="A45" s="4" t="s">
        <v>20</v>
      </c>
    </row>
    <row r="46" spans="1:1" ht="14.65" thickBot="1" x14ac:dyDescent="0.5"/>
    <row r="47" spans="1:1" ht="16.149999999999999" thickBot="1" x14ac:dyDescent="0.65">
      <c r="A47" s="13" t="s">
        <v>38</v>
      </c>
    </row>
    <row r="49" spans="1:1" x14ac:dyDescent="0.45">
      <c r="A49" s="14" t="s">
        <v>28</v>
      </c>
    </row>
    <row r="50" spans="1:1" x14ac:dyDescent="0.45">
      <c r="A50" s="14"/>
    </row>
    <row r="51" spans="1:1" x14ac:dyDescent="0.45">
      <c r="A51" s="14" t="s">
        <v>29</v>
      </c>
    </row>
  </sheetData>
  <sheetProtection algorithmName="SHA-512" hashValue="lQgicYDwS2nFflsCHwusw75F2oL+mJwwwFMIAt27x8DCR6Q1ohDxTye539BnAjtoIrdW4QCahyZV+NRTz7VGjQ==" saltValue="SKkL3OpyqSboX470ucu1mg==" spinCount="100000" sheet="1" objects="1" scenarios="1" selectLockedCells="1"/>
  <conditionalFormatting sqref="B24:C24">
    <cfRule type="cellIs" dxfId="0" priority="2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Value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Frank</dc:creator>
  <cp:lastModifiedBy>Tim Frank</cp:lastModifiedBy>
  <dcterms:created xsi:type="dcterms:W3CDTF">2019-01-15T19:23:09Z</dcterms:created>
  <dcterms:modified xsi:type="dcterms:W3CDTF">2019-06-03T17:43:04Z</dcterms:modified>
</cp:coreProperties>
</file>